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<sst xmlns="http://schemas.openxmlformats.org/spreadsheetml/2006/main" count="216" uniqueCount="147">
  <si>
    <t>安康市恒口示范区（试验区）2019年中省提前下达财政专项扶贫资金项目计划表</t>
  </si>
  <si>
    <t xml:space="preserve">                                                                                单位：万元</t>
  </si>
  <si>
    <t>序号</t>
  </si>
  <si>
    <t>项目
名称</t>
  </si>
  <si>
    <t>实施
单位</t>
  </si>
  <si>
    <t>项目内容及建设规模</t>
  </si>
  <si>
    <t>扶持带动贫困户数</t>
  </si>
  <si>
    <t>资金投入（万元）</t>
  </si>
  <si>
    <t>备注</t>
  </si>
  <si>
    <t>合计</t>
  </si>
  <si>
    <t>财政专项扶贫资金</t>
  </si>
  <si>
    <t>其他部门</t>
  </si>
  <si>
    <t>自筹资金</t>
  </si>
  <si>
    <t>小计</t>
  </si>
  <si>
    <t>中央资金</t>
  </si>
  <si>
    <t>省级资金</t>
  </si>
  <si>
    <t>市级资金</t>
  </si>
  <si>
    <t>区级资金</t>
  </si>
  <si>
    <t>合  计</t>
  </si>
  <si>
    <t>一</t>
  </si>
  <si>
    <t>金融扶贫项目</t>
  </si>
  <si>
    <t>恒口镇</t>
  </si>
  <si>
    <t>（一）</t>
  </si>
  <si>
    <t>小额贷款贴息</t>
  </si>
  <si>
    <t>（二）</t>
  </si>
  <si>
    <t>风险补偿金</t>
  </si>
  <si>
    <t>（三）</t>
  </si>
  <si>
    <t>互助资金贴息</t>
  </si>
  <si>
    <t>二</t>
  </si>
  <si>
    <t>产业发展项目</t>
  </si>
  <si>
    <t>辣椒种植</t>
  </si>
  <si>
    <t>发展栽植辣椒1500亩</t>
  </si>
  <si>
    <t>食用菌种植</t>
  </si>
  <si>
    <t>发展食用菌种植50万袋</t>
  </si>
  <si>
    <t>生猪养殖</t>
  </si>
  <si>
    <t>发展猪2000头</t>
  </si>
  <si>
    <t>（四）</t>
  </si>
  <si>
    <t>产业奖补项目</t>
  </si>
  <si>
    <t>产业奖补1500户</t>
  </si>
  <si>
    <t>（五）</t>
  </si>
  <si>
    <t>资产收益扶贫项目</t>
  </si>
  <si>
    <t>枫树村资产收益扶贫项目</t>
  </si>
  <si>
    <t>杂粮种植500亩</t>
  </si>
  <si>
    <t>清泉村资产收益扶贫项目</t>
  </si>
  <si>
    <t>清泉村资产收益项目发展茶叶420亩、向日葵420亩资金</t>
  </si>
  <si>
    <t>光荣村资产收益扶贫项目</t>
  </si>
  <si>
    <t>光荣村资产收益项目葡萄30亩、冬笋45亩</t>
  </si>
  <si>
    <t>长胜村资产收益扶贫项目</t>
  </si>
  <si>
    <t>长胜村资产收益产业发展养殖羊320只资金项目，火龙果种植40亩。</t>
  </si>
  <si>
    <t>恒大村资产收益扶贫项目</t>
  </si>
  <si>
    <t>栽植拐枣2000亩、林下套种魔芋300亩、黄花500亩</t>
  </si>
  <si>
    <t>唐岭村资产收益扶贫项目</t>
  </si>
  <si>
    <t>种植核桃800亩，拐枣200亩、林下养鸡10000只。</t>
  </si>
  <si>
    <t>五星村资产收益扶贫项目</t>
  </si>
  <si>
    <t>拐枣560亩、核桃128亩</t>
  </si>
  <si>
    <t>庙湾村资产收益扶贫项目</t>
  </si>
  <si>
    <t>养鱼水塘100亩</t>
  </si>
  <si>
    <t>三里社区资产收益扶贫项目</t>
  </si>
  <si>
    <t>养牛170头，种植玉米500亩，水稻500亩。</t>
  </si>
  <si>
    <t>大道村资产收益扶贫项目</t>
  </si>
  <si>
    <t>发展茶叶450亩，批把、车厘子、柿子共200亩，拐枣600亩。</t>
  </si>
  <si>
    <t>盘龙村资产收益扶贫项目</t>
  </si>
  <si>
    <t>拐枣200亩、金银花230亩、魔芋100亩</t>
  </si>
  <si>
    <t>民兴村资产收益扶贫项目</t>
  </si>
  <si>
    <t>新建花椒园1500亩</t>
  </si>
  <si>
    <t>鱼姐村资产收益扶贫项目</t>
  </si>
  <si>
    <t>车厘子500亩资金项目、种植辣椒500亩、柿子200亩，批把300亩</t>
  </si>
  <si>
    <t>双青村资产收益扶贫项目</t>
  </si>
  <si>
    <t>种植拐枣：200亩、核桃：300亩、林下套种红薯200亩、中药材：300亩</t>
  </si>
  <si>
    <t>奎星村资产收益扶贫项目</t>
  </si>
  <si>
    <t>新建拐枣园500亩，林下套种金银花500亩，套种魔芋500亩。</t>
  </si>
  <si>
    <t>龙兴村资产收益扶贫项目</t>
  </si>
  <si>
    <t>种植花卉300亩、打造乡村旅游</t>
  </si>
  <si>
    <t>谢牌沟村资产收益扶贫项目</t>
  </si>
  <si>
    <t>花椒种植300亩，板栗种植200亩</t>
  </si>
  <si>
    <t>唐家湾村资产收益扶贫项目</t>
  </si>
  <si>
    <t>占地450亩，养猪210头、养羊600只、养牛160头、李子树80亩、猕猴桃100亩、狮子柑80亩</t>
  </si>
  <si>
    <t>（六）</t>
  </si>
  <si>
    <t>产业道路工程</t>
  </si>
  <si>
    <t>砂石路工程（清泉村汪家院子至李子园）</t>
  </si>
  <si>
    <t>清泉村汪家院子至李子园产业砂石路3公里</t>
  </si>
  <si>
    <t>砂石路工程（大香路至白龙泉一组）</t>
  </si>
  <si>
    <t>清泉村大香路至白龙泉一组改建砂石路7公里</t>
  </si>
  <si>
    <t>道路硬化工程（月河村边龚家河口至滴水岩）</t>
  </si>
  <si>
    <t>枫树村道路硬化2.6公里，宽3.5米，厚18公分</t>
  </si>
  <si>
    <t>道路硬化工程（老三里村界至钱山村）</t>
  </si>
  <si>
    <t>庙湾村道路硬化2.8公里宽3.5米厚18公分</t>
  </si>
  <si>
    <t>道路扩建工程（恒子路13.5公里处至龙窝）</t>
  </si>
  <si>
    <t>盘龙村道路扩建长1公里、宽4.5米、厚18公分</t>
  </si>
  <si>
    <t>大道村香山乡镇政府至郭家院子道路硬化项目</t>
  </si>
  <si>
    <t>大道村香山乡镇政府至郭家院子长1公里3.5米宽、厚18公分</t>
  </si>
  <si>
    <t>道路硬化工程（香七路贺德峰门前至大道村一组）</t>
  </si>
  <si>
    <t>大道村道路硬化1.2公里、宽3.5米、厚18公分</t>
  </si>
  <si>
    <t>产业道路工程（双龙水泥路程家桥头至程家院子；双青堰塘坎至李家院子；刘道财门旁至小湾梁；小湾梁至连村水泥路）</t>
  </si>
  <si>
    <t>双青村双龙水泥路程家桥头至程家院子产业道路硬化0.3公里宽3米；双青堰塘坎至李家院子0.2公里宽3米；刘道财门旁至小湾梁道路硬化1.1公里宽3.5米；新建砂石路小湾梁至连村水泥路4公里</t>
  </si>
  <si>
    <t>砂石路工程（恒口镇民兴村原梅子沟小学至民兴二组）</t>
  </si>
  <si>
    <t>恒口镇民兴村原梅子沟小学至民兴二组产业路(砂石路)4.9公里</t>
  </si>
  <si>
    <t>（七）</t>
  </si>
  <si>
    <t>产业灌溉设施项目</t>
  </si>
  <si>
    <t>堰塘清淤2万方、维修加固400米、维修防洪渠道5公里及灌溉渠3.2公里</t>
  </si>
  <si>
    <t>双青村堰塘清淤、维修加固渠道工程</t>
  </si>
  <si>
    <t>堰塘清淤2万方、维修加固400米</t>
  </si>
  <si>
    <t>双青村防洪渠道及灌溉渠工程</t>
  </si>
  <si>
    <t>维修防洪渠道1公里及灌溉渠1公里</t>
  </si>
  <si>
    <t>奎星村水库渠道维修工程</t>
  </si>
  <si>
    <t>奎星水库渠道维修4公里</t>
  </si>
  <si>
    <t>龙兴村堰塘灌溉渠道工程</t>
  </si>
  <si>
    <t>堰塘灌溉渠道2.2公里</t>
  </si>
  <si>
    <t>堰塘维修加固及渠道维修工程（谢牌沟村）</t>
  </si>
  <si>
    <t>谢牌沟村堰塘维修加固及渠道维修1公里</t>
  </si>
  <si>
    <t>堰塘维修加固工程（老湾村）</t>
  </si>
  <si>
    <t>老湾村维修加固堰塘1口</t>
  </si>
  <si>
    <t>三</t>
  </si>
  <si>
    <t>基础设施项目</t>
  </si>
  <si>
    <t>交通项目</t>
  </si>
  <si>
    <t>道路改建、新建20条，共计56.1公里，便民桥4座，浆砌石坎660方</t>
  </si>
  <si>
    <t>道路硬化工程（陈家院子至财神庙梁）</t>
  </si>
  <si>
    <t>鱼姐村道路硬化0.6公里、宽3.5米、厚18公分</t>
  </si>
  <si>
    <t>道路硬化工程（北环线至兴奋村二组）</t>
  </si>
  <si>
    <t>龙兴村新建道路0.8公里并硬化，宽3.5米，厚18公分</t>
  </si>
  <si>
    <t>油反砂工程（洞子崖至太山庙下）</t>
  </si>
  <si>
    <t>长行村油反砂1.3公里</t>
  </si>
  <si>
    <t>便民桥建设工程（长行村黄家园字路口）</t>
  </si>
  <si>
    <t>长行村黄家园字路口便民桥一处桥长4米、宽5米</t>
  </si>
  <si>
    <t>道路改造工程（老湾村部至大同水厂）</t>
  </si>
  <si>
    <t>老湾村道路改造2.5公里</t>
  </si>
  <si>
    <t>道路硬化工程（6组至窑厂沟）</t>
  </si>
  <si>
    <t>长胜村道路扩宽、硬化2公里宽4.5，厚18公分</t>
  </si>
  <si>
    <t>便民桥建设工程（胡家园子）</t>
  </si>
  <si>
    <t>三合村新建便民桥1座桥长30米、宽4.5米</t>
  </si>
  <si>
    <t>油反砂工程（扇子沟坡至村部村级主干道）</t>
  </si>
  <si>
    <t>清泉村油反砂总长5.6公里其中悬空断板19处</t>
  </si>
  <si>
    <t>道路硬化工程（杨学军门前至张步英门前）</t>
  </si>
  <si>
    <t>光荣村道路硬化1.7公里，宽3米，厚18公分</t>
  </si>
  <si>
    <t>马鞍村刘家沟便民桥项目</t>
  </si>
  <si>
    <t>马鞍村刘家沟便民桥1座桥长47米宽4.5米</t>
  </si>
  <si>
    <t>道路硬化工程（月河村一至五组）</t>
  </si>
  <si>
    <t>月河村道路硬化1.1公里、宽.3.5米、厚18公分</t>
  </si>
  <si>
    <t>砂石路工程（原永青主干道-保卫大香公路）</t>
  </si>
  <si>
    <t>新修光荣村（原永青主干道-保卫大香公路）砂石路2.7公里</t>
  </si>
  <si>
    <t>道路硬化工程（高桥至一组段太祥门前）</t>
  </si>
  <si>
    <t>三里社区高桥至一组段太祥门前道路硬化1.2公里、宽3.5米、厚18公分</t>
  </si>
  <si>
    <t>道路硬化工程（恒大路至相子庙）</t>
  </si>
  <si>
    <t>恒大村路硬化3公里、宽3.5米、厚18公分</t>
  </si>
  <si>
    <t>水利设施建设项目</t>
  </si>
  <si>
    <t>安全饮水工程（三里社区七组）</t>
  </si>
  <si>
    <t>三里社区新修水源地一处、配套管网设施3公里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</si>
</sst>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9"/>
      <name val="宋体"/>
      <charset val="134"/>
    </font>
    <font>
      <sz val="10"/>
      <name val="黑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2"/>
      <color rgb="FFFF0000"/>
      <name val="宋体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16" fillId="2" borderId="1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2" borderId="1" xfId="49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32385</xdr:colOff>
      <xdr:row>7</xdr:row>
      <xdr:rowOff>114300</xdr:rowOff>
    </xdr:from>
    <xdr:to>
      <xdr:col>11</xdr:col>
      <xdr:colOff>99060</xdr:colOff>
      <xdr:row>8</xdr:row>
      <xdr:rowOff>28575</xdr:rowOff>
    </xdr:to>
    <xdr:sp>
      <xdr:nvSpPr>
        <xdr:cNvPr id="2" name="Text Box 14"/>
        <xdr:cNvSpPr txBox="1"/>
      </xdr:nvSpPr>
      <xdr:spPr>
        <a:xfrm>
          <a:off x="8909685" y="205359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114300</xdr:rowOff>
    </xdr:from>
    <xdr:to>
      <xdr:col>11</xdr:col>
      <xdr:colOff>66675</xdr:colOff>
      <xdr:row>9</xdr:row>
      <xdr:rowOff>28575</xdr:rowOff>
    </xdr:to>
    <xdr:sp>
      <xdr:nvSpPr>
        <xdr:cNvPr id="3" name="Text Box 14"/>
        <xdr:cNvSpPr txBox="1"/>
      </xdr:nvSpPr>
      <xdr:spPr>
        <a:xfrm>
          <a:off x="8877300" y="235839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114300</xdr:rowOff>
    </xdr:from>
    <xdr:to>
      <xdr:col>11</xdr:col>
      <xdr:colOff>66675</xdr:colOff>
      <xdr:row>9</xdr:row>
      <xdr:rowOff>28575</xdr:rowOff>
    </xdr:to>
    <xdr:sp>
      <xdr:nvSpPr>
        <xdr:cNvPr id="4" name="Text Box 14"/>
        <xdr:cNvSpPr txBox="1"/>
      </xdr:nvSpPr>
      <xdr:spPr>
        <a:xfrm>
          <a:off x="8877300" y="2358390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5"/>
  <sheetViews>
    <sheetView tabSelected="1" zoomScale="115" zoomScaleNormal="115" topLeftCell="A25" workbookViewId="0">
      <selection activeCell="D70" sqref="D70"/>
    </sheetView>
  </sheetViews>
  <sheetFormatPr defaultColWidth="8.75" defaultRowHeight="14.25"/>
  <cols>
    <col min="1" max="1" width="7.625" style="4" customWidth="1"/>
    <col min="2" max="2" width="26.625" style="5" customWidth="1"/>
    <col min="3" max="3" width="8.25833333333333" style="4" customWidth="1"/>
    <col min="4" max="4" width="33.15" style="4" customWidth="1"/>
    <col min="5" max="5" width="7.60833333333333" style="4" customWidth="1"/>
    <col min="6" max="6" width="6.84166666666667" style="4" customWidth="1"/>
    <col min="7" max="7" width="7.05833333333333" style="4" customWidth="1"/>
    <col min="8" max="8" width="4.125" style="4" customWidth="1"/>
    <col min="9" max="9" width="6.95833333333333" style="4" customWidth="1"/>
    <col min="10" max="13" width="4.125" style="4" customWidth="1"/>
    <col min="14" max="14" width="8.03333333333333" style="1" customWidth="1"/>
    <col min="15" max="16384" width="8.75" style="1"/>
  </cols>
  <sheetData>
    <row r="1" s="1" customFormat="1" spans="1:13">
      <c r="A1" s="6"/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18.75" spans="1:1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1" customFormat="1" ht="20.1" customHeight="1" spans="1:14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1" t="s">
        <v>7</v>
      </c>
      <c r="G4" s="11"/>
      <c r="H4" s="11"/>
      <c r="I4" s="11"/>
      <c r="J4" s="11"/>
      <c r="K4" s="11"/>
      <c r="L4" s="11"/>
      <c r="M4" s="11"/>
      <c r="N4" s="28" t="s">
        <v>8</v>
      </c>
    </row>
    <row r="5" s="1" customFormat="1" ht="20.1" customHeight="1" spans="1:14">
      <c r="A5" s="9"/>
      <c r="B5" s="9"/>
      <c r="C5" s="9"/>
      <c r="D5" s="12"/>
      <c r="E5" s="12"/>
      <c r="F5" s="12" t="s">
        <v>9</v>
      </c>
      <c r="G5" s="11" t="s">
        <v>10</v>
      </c>
      <c r="H5" s="11"/>
      <c r="I5" s="11"/>
      <c r="J5" s="11"/>
      <c r="K5" s="11"/>
      <c r="L5" s="15" t="s">
        <v>11</v>
      </c>
      <c r="M5" s="15" t="s">
        <v>12</v>
      </c>
      <c r="N5" s="28"/>
    </row>
    <row r="6" s="1" customFormat="1" ht="30" customHeight="1" spans="1:14">
      <c r="A6" s="13"/>
      <c r="B6" s="13"/>
      <c r="C6" s="13"/>
      <c r="D6" s="14"/>
      <c r="E6" s="14"/>
      <c r="F6" s="12"/>
      <c r="G6" s="12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15"/>
      <c r="M6" s="41"/>
      <c r="N6" s="28"/>
    </row>
    <row r="7" s="1" customFormat="1" ht="27" customHeight="1" spans="1:14">
      <c r="A7" s="9"/>
      <c r="B7" s="16" t="s">
        <v>18</v>
      </c>
      <c r="C7" s="9"/>
      <c r="D7" s="11"/>
      <c r="E7" s="11">
        <f>E8+E12+E53</f>
        <v>9459</v>
      </c>
      <c r="F7" s="11">
        <f>F8+F12+F53</f>
        <v>3600</v>
      </c>
      <c r="G7" s="11">
        <f>G8+G12+G53</f>
        <v>3600</v>
      </c>
      <c r="H7" s="11"/>
      <c r="I7" s="11">
        <f>I8+I12+I53</f>
        <v>3600</v>
      </c>
      <c r="J7" s="22"/>
      <c r="K7" s="22"/>
      <c r="L7" s="22"/>
      <c r="M7" s="22"/>
      <c r="N7" s="42"/>
    </row>
    <row r="8" s="1" customFormat="1" ht="24" customHeight="1" spans="1:14">
      <c r="A8" s="16" t="s">
        <v>19</v>
      </c>
      <c r="B8" s="17" t="s">
        <v>20</v>
      </c>
      <c r="C8" s="18" t="s">
        <v>21</v>
      </c>
      <c r="D8" s="18"/>
      <c r="E8" s="11">
        <f>SUM(E9:E11)</f>
        <v>3512</v>
      </c>
      <c r="F8" s="11">
        <f>SUM(F9:F11)</f>
        <v>350</v>
      </c>
      <c r="G8" s="11">
        <f>SUM(G9:G11)</f>
        <v>350</v>
      </c>
      <c r="H8" s="11"/>
      <c r="I8" s="11">
        <f>SUM(I9:I11)</f>
        <v>350</v>
      </c>
      <c r="J8" s="22"/>
      <c r="K8" s="22"/>
      <c r="L8" s="9"/>
      <c r="M8" s="22"/>
      <c r="N8" s="42"/>
    </row>
    <row r="9" s="2" customFormat="1" ht="24" customHeight="1" spans="1:14">
      <c r="A9" s="19" t="s">
        <v>22</v>
      </c>
      <c r="B9" s="18" t="s">
        <v>23</v>
      </c>
      <c r="C9" s="18" t="s">
        <v>21</v>
      </c>
      <c r="D9" s="18" t="s">
        <v>23</v>
      </c>
      <c r="E9" s="20">
        <v>1621</v>
      </c>
      <c r="F9" s="11">
        <f>G9</f>
        <v>280</v>
      </c>
      <c r="G9" s="20">
        <v>280</v>
      </c>
      <c r="H9" s="21"/>
      <c r="I9" s="20">
        <v>280</v>
      </c>
      <c r="J9" s="26"/>
      <c r="K9" s="26"/>
      <c r="L9" s="26"/>
      <c r="M9" s="21"/>
      <c r="N9" s="43"/>
    </row>
    <row r="10" s="3" customFormat="1" ht="24" customHeight="1" spans="1:14">
      <c r="A10" s="19" t="s">
        <v>24</v>
      </c>
      <c r="B10" s="18" t="s">
        <v>25</v>
      </c>
      <c r="C10" s="18" t="s">
        <v>21</v>
      </c>
      <c r="D10" s="18" t="s">
        <v>25</v>
      </c>
      <c r="E10" s="20">
        <v>1621</v>
      </c>
      <c r="F10" s="11">
        <f>G10</f>
        <v>50</v>
      </c>
      <c r="G10" s="20">
        <v>50</v>
      </c>
      <c r="H10" s="22"/>
      <c r="I10" s="20">
        <v>50</v>
      </c>
      <c r="J10" s="26"/>
      <c r="K10" s="19"/>
      <c r="L10" s="26"/>
      <c r="M10" s="28"/>
      <c r="N10" s="26"/>
    </row>
    <row r="11" s="3" customFormat="1" ht="24" customHeight="1" spans="1:14">
      <c r="A11" s="19" t="s">
        <v>26</v>
      </c>
      <c r="B11" s="20" t="s">
        <v>27</v>
      </c>
      <c r="C11" s="18" t="s">
        <v>21</v>
      </c>
      <c r="D11" s="20" t="s">
        <v>27</v>
      </c>
      <c r="E11" s="20">
        <v>270</v>
      </c>
      <c r="F11" s="11">
        <f>G11</f>
        <v>20</v>
      </c>
      <c r="G11" s="18">
        <v>20</v>
      </c>
      <c r="H11" s="21"/>
      <c r="I11" s="18">
        <v>20</v>
      </c>
      <c r="J11" s="26"/>
      <c r="K11" s="26"/>
      <c r="L11" s="26"/>
      <c r="M11" s="26"/>
      <c r="N11" s="26"/>
    </row>
    <row r="12" s="3" customFormat="1" ht="24" customHeight="1" spans="1:14">
      <c r="A12" s="22" t="s">
        <v>28</v>
      </c>
      <c r="B12" s="20" t="s">
        <v>29</v>
      </c>
      <c r="C12" s="18"/>
      <c r="D12" s="20"/>
      <c r="E12" s="20">
        <f>E13+E14+E15+E16+E17+E36+E46</f>
        <v>5049</v>
      </c>
      <c r="F12" s="20">
        <f>F13+F14+F15+F16+F17+F36+F46</f>
        <v>2451.5</v>
      </c>
      <c r="G12" s="20">
        <f>G13+G14+G15+G16+G17+G36+G46</f>
        <v>2451.5</v>
      </c>
      <c r="H12" s="20"/>
      <c r="I12" s="20">
        <f>I13+I14+I15+I16+I17+I36+I46</f>
        <v>2451.5</v>
      </c>
      <c r="J12" s="26"/>
      <c r="K12" s="26"/>
      <c r="L12" s="26"/>
      <c r="M12" s="26"/>
      <c r="N12" s="26"/>
    </row>
    <row r="13" s="3" customFormat="1" ht="24" customHeight="1" spans="1:14">
      <c r="A13" s="19" t="s">
        <v>22</v>
      </c>
      <c r="B13" s="20" t="s">
        <v>30</v>
      </c>
      <c r="C13" s="18" t="s">
        <v>21</v>
      </c>
      <c r="D13" s="20" t="s">
        <v>31</v>
      </c>
      <c r="E13" s="20">
        <v>500</v>
      </c>
      <c r="F13" s="11">
        <f t="shared" ref="F12:F52" si="0">G13</f>
        <v>90.5</v>
      </c>
      <c r="G13" s="18">
        <v>90.5</v>
      </c>
      <c r="H13" s="21"/>
      <c r="I13" s="18">
        <v>90.5</v>
      </c>
      <c r="J13" s="26"/>
      <c r="K13" s="26"/>
      <c r="L13" s="26"/>
      <c r="M13" s="26"/>
      <c r="N13" s="26"/>
    </row>
    <row r="14" s="3" customFormat="1" ht="24" customHeight="1" spans="1:14">
      <c r="A14" s="19" t="s">
        <v>24</v>
      </c>
      <c r="B14" s="20" t="s">
        <v>32</v>
      </c>
      <c r="C14" s="18" t="s">
        <v>21</v>
      </c>
      <c r="D14" s="20" t="s">
        <v>33</v>
      </c>
      <c r="E14" s="20">
        <v>200</v>
      </c>
      <c r="F14" s="11">
        <f t="shared" si="0"/>
        <v>60</v>
      </c>
      <c r="G14" s="18">
        <v>60</v>
      </c>
      <c r="H14" s="21"/>
      <c r="I14" s="18">
        <v>60</v>
      </c>
      <c r="J14" s="26"/>
      <c r="K14" s="26"/>
      <c r="L14" s="26"/>
      <c r="M14" s="26"/>
      <c r="N14" s="26"/>
    </row>
    <row r="15" s="3" customFormat="1" ht="24" customHeight="1" spans="1:14">
      <c r="A15" s="19" t="s">
        <v>26</v>
      </c>
      <c r="B15" s="20" t="s">
        <v>34</v>
      </c>
      <c r="C15" s="18" t="s">
        <v>21</v>
      </c>
      <c r="D15" s="20" t="s">
        <v>35</v>
      </c>
      <c r="E15" s="20">
        <v>800</v>
      </c>
      <c r="F15" s="11">
        <f t="shared" si="0"/>
        <v>90</v>
      </c>
      <c r="G15" s="18">
        <v>90</v>
      </c>
      <c r="H15" s="21"/>
      <c r="I15" s="18">
        <v>90</v>
      </c>
      <c r="J15" s="26"/>
      <c r="K15" s="26"/>
      <c r="L15" s="26"/>
      <c r="M15" s="26"/>
      <c r="N15" s="26"/>
    </row>
    <row r="16" s="3" customFormat="1" ht="24" customHeight="1" spans="1:14">
      <c r="A16" s="19" t="s">
        <v>36</v>
      </c>
      <c r="B16" s="22" t="s">
        <v>37</v>
      </c>
      <c r="C16" s="18" t="s">
        <v>21</v>
      </c>
      <c r="D16" s="20" t="s">
        <v>38</v>
      </c>
      <c r="E16" s="20">
        <v>1500</v>
      </c>
      <c r="F16" s="11">
        <f t="shared" si="0"/>
        <v>300</v>
      </c>
      <c r="G16" s="22">
        <v>300</v>
      </c>
      <c r="H16" s="21"/>
      <c r="I16" s="22">
        <v>300</v>
      </c>
      <c r="J16" s="26"/>
      <c r="K16" s="26"/>
      <c r="L16" s="26"/>
      <c r="M16" s="28"/>
      <c r="N16" s="26"/>
    </row>
    <row r="17" s="3" customFormat="1" ht="24" customHeight="1" spans="1:14">
      <c r="A17" s="19" t="s">
        <v>39</v>
      </c>
      <c r="B17" s="22" t="s">
        <v>40</v>
      </c>
      <c r="C17" s="18" t="s">
        <v>21</v>
      </c>
      <c r="D17" s="20"/>
      <c r="E17" s="21">
        <f>SUM(E18:E35)</f>
        <v>849</v>
      </c>
      <c r="F17" s="21">
        <f>SUM(F18:F35)</f>
        <v>849</v>
      </c>
      <c r="G17" s="21">
        <f>SUM(G18:G35)</f>
        <v>849</v>
      </c>
      <c r="H17" s="21"/>
      <c r="I17" s="21">
        <f>SUM(I18:I35)</f>
        <v>849</v>
      </c>
      <c r="J17" s="22"/>
      <c r="K17" s="26"/>
      <c r="L17" s="26"/>
      <c r="M17" s="28"/>
      <c r="N17" s="26"/>
    </row>
    <row r="18" s="1" customFormat="1" ht="35" customHeight="1" spans="1:14">
      <c r="A18" s="19"/>
      <c r="B18" s="23" t="s">
        <v>41</v>
      </c>
      <c r="C18" s="23" t="s">
        <v>21</v>
      </c>
      <c r="D18" s="24" t="s">
        <v>42</v>
      </c>
      <c r="E18" s="24">
        <v>32</v>
      </c>
      <c r="F18" s="25">
        <f t="shared" si="0"/>
        <v>32</v>
      </c>
      <c r="G18" s="26">
        <v>32</v>
      </c>
      <c r="H18" s="19"/>
      <c r="I18" s="26">
        <v>32</v>
      </c>
      <c r="J18" s="26"/>
      <c r="K18" s="19"/>
      <c r="L18" s="28"/>
      <c r="M18" s="19"/>
      <c r="N18" s="42"/>
    </row>
    <row r="19" s="1" customFormat="1" ht="35" customHeight="1" spans="1:14">
      <c r="A19" s="19"/>
      <c r="B19" s="23" t="s">
        <v>43</v>
      </c>
      <c r="C19" s="23" t="s">
        <v>21</v>
      </c>
      <c r="D19" s="24" t="s">
        <v>44</v>
      </c>
      <c r="E19" s="24">
        <v>37</v>
      </c>
      <c r="F19" s="25">
        <f t="shared" si="0"/>
        <v>37</v>
      </c>
      <c r="G19" s="26">
        <v>37</v>
      </c>
      <c r="H19" s="26"/>
      <c r="I19" s="26">
        <v>37</v>
      </c>
      <c r="J19" s="26"/>
      <c r="K19" s="26"/>
      <c r="L19" s="28"/>
      <c r="M19" s="26"/>
      <c r="N19" s="42"/>
    </row>
    <row r="20" s="1" customFormat="1" ht="35" customHeight="1" spans="1:14">
      <c r="A20" s="19"/>
      <c r="B20" s="23" t="s">
        <v>45</v>
      </c>
      <c r="C20" s="23" t="s">
        <v>21</v>
      </c>
      <c r="D20" s="24" t="s">
        <v>46</v>
      </c>
      <c r="E20" s="24">
        <v>50</v>
      </c>
      <c r="F20" s="25">
        <f t="shared" si="0"/>
        <v>50</v>
      </c>
      <c r="G20" s="26">
        <v>50</v>
      </c>
      <c r="H20" s="27"/>
      <c r="I20" s="26">
        <v>50</v>
      </c>
      <c r="J20" s="26"/>
      <c r="K20" s="26"/>
      <c r="L20" s="28"/>
      <c r="M20" s="26"/>
      <c r="N20" s="42"/>
    </row>
    <row r="21" s="1" customFormat="1" ht="35" customHeight="1" spans="1:14">
      <c r="A21" s="19"/>
      <c r="B21" s="23" t="s">
        <v>47</v>
      </c>
      <c r="C21" s="23" t="s">
        <v>21</v>
      </c>
      <c r="D21" s="24" t="s">
        <v>48</v>
      </c>
      <c r="E21" s="24">
        <v>49</v>
      </c>
      <c r="F21" s="25">
        <f t="shared" si="0"/>
        <v>49</v>
      </c>
      <c r="G21" s="26">
        <v>49</v>
      </c>
      <c r="H21" s="27"/>
      <c r="I21" s="26">
        <v>49</v>
      </c>
      <c r="J21" s="26"/>
      <c r="K21" s="26"/>
      <c r="L21" s="28"/>
      <c r="M21" s="26"/>
      <c r="N21" s="42"/>
    </row>
    <row r="22" s="1" customFormat="1" ht="35" customHeight="1" spans="1:14">
      <c r="A22" s="19"/>
      <c r="B22" s="23" t="s">
        <v>49</v>
      </c>
      <c r="C22" s="23" t="s">
        <v>21</v>
      </c>
      <c r="D22" s="24" t="s">
        <v>50</v>
      </c>
      <c r="E22" s="24">
        <v>56</v>
      </c>
      <c r="F22" s="25">
        <f t="shared" si="0"/>
        <v>56</v>
      </c>
      <c r="G22" s="26">
        <v>56</v>
      </c>
      <c r="H22" s="27"/>
      <c r="I22" s="26">
        <v>56</v>
      </c>
      <c r="J22" s="26"/>
      <c r="K22" s="26"/>
      <c r="L22" s="28"/>
      <c r="M22" s="26"/>
      <c r="N22" s="42"/>
    </row>
    <row r="23" s="1" customFormat="1" ht="35" customHeight="1" spans="1:14">
      <c r="A23" s="19"/>
      <c r="B23" s="23" t="s">
        <v>51</v>
      </c>
      <c r="C23" s="23" t="s">
        <v>21</v>
      </c>
      <c r="D23" s="24" t="s">
        <v>52</v>
      </c>
      <c r="E23" s="24">
        <v>19</v>
      </c>
      <c r="F23" s="25">
        <f t="shared" si="0"/>
        <v>19</v>
      </c>
      <c r="G23" s="28">
        <v>19</v>
      </c>
      <c r="H23" s="28"/>
      <c r="I23" s="28">
        <v>19</v>
      </c>
      <c r="J23" s="28"/>
      <c r="K23" s="28"/>
      <c r="L23" s="28"/>
      <c r="M23" s="28"/>
      <c r="N23" s="42"/>
    </row>
    <row r="24" s="1" customFormat="1" ht="35" customHeight="1" spans="1:14">
      <c r="A24" s="19"/>
      <c r="B24" s="23" t="s">
        <v>53</v>
      </c>
      <c r="C24" s="23" t="s">
        <v>21</v>
      </c>
      <c r="D24" s="24" t="s">
        <v>54</v>
      </c>
      <c r="E24" s="24">
        <v>14</v>
      </c>
      <c r="F24" s="25">
        <f t="shared" si="0"/>
        <v>14</v>
      </c>
      <c r="G24" s="28">
        <v>14</v>
      </c>
      <c r="H24" s="28"/>
      <c r="I24" s="28">
        <v>14</v>
      </c>
      <c r="J24" s="28"/>
      <c r="K24" s="28"/>
      <c r="L24" s="28"/>
      <c r="M24" s="28"/>
      <c r="N24" s="42"/>
    </row>
    <row r="25" s="1" customFormat="1" ht="35" customHeight="1" spans="1:14">
      <c r="A25" s="19"/>
      <c r="B25" s="23" t="s">
        <v>55</v>
      </c>
      <c r="C25" s="23" t="s">
        <v>21</v>
      </c>
      <c r="D25" s="24" t="s">
        <v>56</v>
      </c>
      <c r="E25" s="24">
        <v>46</v>
      </c>
      <c r="F25" s="25">
        <f t="shared" si="0"/>
        <v>46</v>
      </c>
      <c r="G25" s="28">
        <v>46</v>
      </c>
      <c r="H25" s="28"/>
      <c r="I25" s="28">
        <v>46</v>
      </c>
      <c r="J25" s="28"/>
      <c r="K25" s="28"/>
      <c r="L25" s="28"/>
      <c r="M25" s="28"/>
      <c r="N25" s="42"/>
    </row>
    <row r="26" s="1" customFormat="1" ht="35" customHeight="1" spans="1:14">
      <c r="A26" s="19"/>
      <c r="B26" s="23" t="s">
        <v>57</v>
      </c>
      <c r="C26" s="23" t="s">
        <v>21</v>
      </c>
      <c r="D26" s="24" t="s">
        <v>58</v>
      </c>
      <c r="E26" s="24">
        <v>53</v>
      </c>
      <c r="F26" s="25">
        <f t="shared" si="0"/>
        <v>53</v>
      </c>
      <c r="G26" s="28">
        <v>53</v>
      </c>
      <c r="H26" s="28"/>
      <c r="I26" s="28">
        <v>53</v>
      </c>
      <c r="J26" s="28"/>
      <c r="K26" s="28"/>
      <c r="L26" s="28"/>
      <c r="M26" s="28"/>
      <c r="N26" s="42"/>
    </row>
    <row r="27" s="1" customFormat="1" ht="35" customHeight="1" spans="1:14">
      <c r="A27" s="19"/>
      <c r="B27" s="23" t="s">
        <v>59</v>
      </c>
      <c r="C27" s="23" t="s">
        <v>21</v>
      </c>
      <c r="D27" s="24" t="s">
        <v>60</v>
      </c>
      <c r="E27" s="24">
        <v>50</v>
      </c>
      <c r="F27" s="25">
        <f t="shared" si="0"/>
        <v>50</v>
      </c>
      <c r="G27" s="28">
        <v>50</v>
      </c>
      <c r="H27" s="28"/>
      <c r="I27" s="28">
        <v>50</v>
      </c>
      <c r="J27" s="28"/>
      <c r="K27" s="28"/>
      <c r="L27" s="28"/>
      <c r="M27" s="28"/>
      <c r="N27" s="42"/>
    </row>
    <row r="28" s="1" customFormat="1" ht="35" customHeight="1" spans="1:14">
      <c r="A28" s="19"/>
      <c r="B28" s="23" t="s">
        <v>61</v>
      </c>
      <c r="C28" s="23" t="s">
        <v>21</v>
      </c>
      <c r="D28" s="24" t="s">
        <v>62</v>
      </c>
      <c r="E28" s="24">
        <v>27</v>
      </c>
      <c r="F28" s="25">
        <f t="shared" si="0"/>
        <v>27</v>
      </c>
      <c r="G28" s="28">
        <v>27</v>
      </c>
      <c r="H28" s="28"/>
      <c r="I28" s="28">
        <v>27</v>
      </c>
      <c r="J28" s="28"/>
      <c r="K28" s="28"/>
      <c r="L28" s="28"/>
      <c r="M28" s="28"/>
      <c r="N28" s="42"/>
    </row>
    <row r="29" s="1" customFormat="1" ht="35" customHeight="1" spans="1:14">
      <c r="A29" s="19"/>
      <c r="B29" s="23" t="s">
        <v>63</v>
      </c>
      <c r="C29" s="23" t="s">
        <v>21</v>
      </c>
      <c r="D29" s="24" t="s">
        <v>64</v>
      </c>
      <c r="E29" s="24">
        <v>17</v>
      </c>
      <c r="F29" s="25">
        <f t="shared" si="0"/>
        <v>17</v>
      </c>
      <c r="G29" s="28">
        <v>17</v>
      </c>
      <c r="H29" s="28"/>
      <c r="I29" s="28">
        <v>17</v>
      </c>
      <c r="J29" s="28"/>
      <c r="K29" s="28"/>
      <c r="L29" s="28"/>
      <c r="M29" s="28"/>
      <c r="N29" s="42"/>
    </row>
    <row r="30" s="1" customFormat="1" ht="35" customHeight="1" spans="1:14">
      <c r="A30" s="19"/>
      <c r="B30" s="23" t="s">
        <v>65</v>
      </c>
      <c r="C30" s="23" t="s">
        <v>21</v>
      </c>
      <c r="D30" s="24" t="s">
        <v>66</v>
      </c>
      <c r="E30" s="24">
        <v>44</v>
      </c>
      <c r="F30" s="25">
        <f t="shared" si="0"/>
        <v>44</v>
      </c>
      <c r="G30" s="28">
        <v>44</v>
      </c>
      <c r="H30" s="28"/>
      <c r="I30" s="28">
        <v>44</v>
      </c>
      <c r="J30" s="28"/>
      <c r="K30" s="28"/>
      <c r="L30" s="28"/>
      <c r="M30" s="28"/>
      <c r="N30" s="42"/>
    </row>
    <row r="31" s="1" customFormat="1" ht="35" customHeight="1" spans="1:14">
      <c r="A31" s="19"/>
      <c r="B31" s="23" t="s">
        <v>67</v>
      </c>
      <c r="C31" s="23" t="s">
        <v>21</v>
      </c>
      <c r="D31" s="24" t="s">
        <v>68</v>
      </c>
      <c r="E31" s="24">
        <v>55</v>
      </c>
      <c r="F31" s="25">
        <f t="shared" si="0"/>
        <v>55</v>
      </c>
      <c r="G31" s="28">
        <v>55</v>
      </c>
      <c r="H31" s="28"/>
      <c r="I31" s="28">
        <v>55</v>
      </c>
      <c r="J31" s="28"/>
      <c r="K31" s="28"/>
      <c r="L31" s="28"/>
      <c r="M31" s="28"/>
      <c r="N31" s="42"/>
    </row>
    <row r="32" s="1" customFormat="1" ht="35" customHeight="1" spans="1:14">
      <c r="A32" s="19"/>
      <c r="B32" s="23" t="s">
        <v>69</v>
      </c>
      <c r="C32" s="23" t="s">
        <v>21</v>
      </c>
      <c r="D32" s="24" t="s">
        <v>70</v>
      </c>
      <c r="E32" s="24">
        <v>109</v>
      </c>
      <c r="F32" s="25">
        <f t="shared" si="0"/>
        <v>109</v>
      </c>
      <c r="G32" s="28">
        <v>109</v>
      </c>
      <c r="H32" s="28"/>
      <c r="I32" s="28">
        <v>109</v>
      </c>
      <c r="J32" s="28"/>
      <c r="K32" s="28"/>
      <c r="L32" s="28"/>
      <c r="M32" s="28"/>
      <c r="N32" s="42"/>
    </row>
    <row r="33" s="1" customFormat="1" ht="35" customHeight="1" spans="1:14">
      <c r="A33" s="19"/>
      <c r="B33" s="23" t="s">
        <v>71</v>
      </c>
      <c r="C33" s="23" t="s">
        <v>21</v>
      </c>
      <c r="D33" s="24" t="s">
        <v>72</v>
      </c>
      <c r="E33" s="24">
        <v>42</v>
      </c>
      <c r="F33" s="25">
        <f t="shared" si="0"/>
        <v>42</v>
      </c>
      <c r="G33" s="28">
        <v>42</v>
      </c>
      <c r="H33" s="28"/>
      <c r="I33" s="28">
        <v>42</v>
      </c>
      <c r="J33" s="28"/>
      <c r="K33" s="28"/>
      <c r="L33" s="28"/>
      <c r="M33" s="28"/>
      <c r="N33" s="42"/>
    </row>
    <row r="34" s="1" customFormat="1" ht="31" customHeight="1" spans="1:14">
      <c r="A34" s="19"/>
      <c r="B34" s="23" t="s">
        <v>73</v>
      </c>
      <c r="C34" s="23" t="s">
        <v>21</v>
      </c>
      <c r="D34" s="24" t="s">
        <v>74</v>
      </c>
      <c r="E34" s="24">
        <v>99</v>
      </c>
      <c r="F34" s="25">
        <f t="shared" si="0"/>
        <v>99</v>
      </c>
      <c r="G34" s="28">
        <v>99</v>
      </c>
      <c r="H34" s="28"/>
      <c r="I34" s="28">
        <v>99</v>
      </c>
      <c r="J34" s="28"/>
      <c r="K34" s="28"/>
      <c r="L34" s="28"/>
      <c r="M34" s="28"/>
      <c r="N34" s="42"/>
    </row>
    <row r="35" s="1" customFormat="1" ht="38" customHeight="1" spans="1:14">
      <c r="A35" s="19"/>
      <c r="B35" s="23" t="s">
        <v>75</v>
      </c>
      <c r="C35" s="23" t="s">
        <v>21</v>
      </c>
      <c r="D35" s="24" t="s">
        <v>76</v>
      </c>
      <c r="E35" s="24">
        <v>50</v>
      </c>
      <c r="F35" s="25">
        <f t="shared" si="0"/>
        <v>50</v>
      </c>
      <c r="G35" s="28">
        <v>50</v>
      </c>
      <c r="H35" s="28"/>
      <c r="I35" s="28">
        <v>50</v>
      </c>
      <c r="J35" s="28"/>
      <c r="K35" s="28"/>
      <c r="L35" s="28"/>
      <c r="M35" s="28"/>
      <c r="N35" s="42"/>
    </row>
    <row r="36" s="1" customFormat="1" ht="34" customHeight="1" spans="1:14">
      <c r="A36" s="22" t="s">
        <v>77</v>
      </c>
      <c r="B36" s="22" t="s">
        <v>78</v>
      </c>
      <c r="C36" s="18" t="s">
        <v>21</v>
      </c>
      <c r="D36" s="20"/>
      <c r="E36" s="29">
        <f>SUM(E37:E45)</f>
        <v>823</v>
      </c>
      <c r="F36" s="29">
        <f>SUM(F37:F45)</f>
        <v>743</v>
      </c>
      <c r="G36" s="29">
        <f>SUM(G37:G45)</f>
        <v>743</v>
      </c>
      <c r="H36" s="29"/>
      <c r="I36" s="29">
        <f>SUM(I37:I45)</f>
        <v>743</v>
      </c>
      <c r="J36" s="28"/>
      <c r="K36" s="28"/>
      <c r="L36" s="28"/>
      <c r="M36" s="28"/>
      <c r="N36" s="42"/>
    </row>
    <row r="37" s="1" customFormat="1" ht="39" customHeight="1" spans="1:14">
      <c r="A37" s="19"/>
      <c r="B37" s="30" t="s">
        <v>79</v>
      </c>
      <c r="C37" s="23" t="s">
        <v>21</v>
      </c>
      <c r="D37" s="24" t="s">
        <v>80</v>
      </c>
      <c r="E37" s="31">
        <v>64</v>
      </c>
      <c r="F37" s="25">
        <f t="shared" si="0"/>
        <v>45</v>
      </c>
      <c r="G37" s="31">
        <v>45</v>
      </c>
      <c r="H37" s="28"/>
      <c r="I37" s="24">
        <v>45</v>
      </c>
      <c r="J37" s="28"/>
      <c r="K37" s="28"/>
      <c r="L37" s="28"/>
      <c r="M37" s="28"/>
      <c r="N37" s="42"/>
    </row>
    <row r="38" s="1" customFormat="1" ht="45" customHeight="1" spans="1:14">
      <c r="A38" s="28"/>
      <c r="B38" s="32" t="s">
        <v>81</v>
      </c>
      <c r="C38" s="23" t="s">
        <v>21</v>
      </c>
      <c r="D38" s="24" t="s">
        <v>82</v>
      </c>
      <c r="E38" s="33">
        <v>64</v>
      </c>
      <c r="F38" s="25">
        <f t="shared" si="0"/>
        <v>70</v>
      </c>
      <c r="G38" s="24">
        <v>70</v>
      </c>
      <c r="H38" s="28"/>
      <c r="I38" s="24">
        <v>70</v>
      </c>
      <c r="J38" s="28"/>
      <c r="K38" s="28"/>
      <c r="L38" s="28"/>
      <c r="M38" s="28"/>
      <c r="N38" s="42"/>
    </row>
    <row r="39" s="1" customFormat="1" ht="38" customHeight="1" spans="1:14">
      <c r="A39" s="28"/>
      <c r="B39" s="32" t="s">
        <v>83</v>
      </c>
      <c r="C39" s="23" t="s">
        <v>21</v>
      </c>
      <c r="D39" s="24" t="s">
        <v>84</v>
      </c>
      <c r="E39" s="33">
        <v>56</v>
      </c>
      <c r="F39" s="25">
        <v>130</v>
      </c>
      <c r="G39" s="24">
        <v>130</v>
      </c>
      <c r="H39" s="28"/>
      <c r="I39" s="24">
        <v>130</v>
      </c>
      <c r="J39" s="28"/>
      <c r="K39" s="28"/>
      <c r="L39" s="28"/>
      <c r="M39" s="28"/>
      <c r="N39" s="42"/>
    </row>
    <row r="40" s="1" customFormat="1" ht="35" customHeight="1" spans="1:14">
      <c r="A40" s="28"/>
      <c r="B40" s="32" t="s">
        <v>85</v>
      </c>
      <c r="C40" s="23" t="s">
        <v>21</v>
      </c>
      <c r="D40" s="24" t="s">
        <v>86</v>
      </c>
      <c r="E40" s="33">
        <v>210</v>
      </c>
      <c r="F40" s="25">
        <f t="shared" si="0"/>
        <v>140</v>
      </c>
      <c r="G40" s="24">
        <v>140</v>
      </c>
      <c r="H40" s="28"/>
      <c r="I40" s="24">
        <v>140</v>
      </c>
      <c r="J40" s="28"/>
      <c r="K40" s="28"/>
      <c r="L40" s="28"/>
      <c r="M40" s="28"/>
      <c r="N40" s="42"/>
    </row>
    <row r="41" s="1" customFormat="1" ht="45" customHeight="1" spans="1:14">
      <c r="A41" s="28"/>
      <c r="B41" s="32" t="s">
        <v>87</v>
      </c>
      <c r="C41" s="23" t="s">
        <v>21</v>
      </c>
      <c r="D41" s="24" t="s">
        <v>88</v>
      </c>
      <c r="E41" s="33">
        <v>194</v>
      </c>
      <c r="F41" s="25">
        <f t="shared" si="0"/>
        <v>57</v>
      </c>
      <c r="G41" s="24">
        <v>57</v>
      </c>
      <c r="H41" s="28"/>
      <c r="I41" s="24">
        <v>57</v>
      </c>
      <c r="J41" s="28"/>
      <c r="K41" s="28"/>
      <c r="L41" s="28"/>
      <c r="M41" s="28"/>
      <c r="N41" s="42"/>
    </row>
    <row r="42" s="1" customFormat="1" ht="34" customHeight="1" spans="1:14">
      <c r="A42" s="28"/>
      <c r="B42" s="32" t="s">
        <v>89</v>
      </c>
      <c r="C42" s="23" t="s">
        <v>21</v>
      </c>
      <c r="D42" s="24" t="s">
        <v>90</v>
      </c>
      <c r="E42" s="33">
        <v>17</v>
      </c>
      <c r="F42" s="25">
        <f t="shared" si="0"/>
        <v>50</v>
      </c>
      <c r="G42" s="24">
        <v>50</v>
      </c>
      <c r="H42" s="28"/>
      <c r="I42" s="24">
        <v>50</v>
      </c>
      <c r="J42" s="28"/>
      <c r="K42" s="28"/>
      <c r="L42" s="28"/>
      <c r="M42" s="28"/>
      <c r="N42" s="42"/>
    </row>
    <row r="43" s="1" customFormat="1" ht="45" customHeight="1" spans="1:14">
      <c r="A43" s="28"/>
      <c r="B43" s="32" t="s">
        <v>91</v>
      </c>
      <c r="C43" s="23" t="s">
        <v>21</v>
      </c>
      <c r="D43" s="24" t="s">
        <v>92</v>
      </c>
      <c r="E43" s="33">
        <v>35</v>
      </c>
      <c r="F43" s="25">
        <v>60</v>
      </c>
      <c r="G43" s="24">
        <v>60</v>
      </c>
      <c r="H43" s="28"/>
      <c r="I43" s="24">
        <v>60</v>
      </c>
      <c r="J43" s="28"/>
      <c r="K43" s="28"/>
      <c r="L43" s="28"/>
      <c r="M43" s="28"/>
      <c r="N43" s="42"/>
    </row>
    <row r="44" s="1" customFormat="1" ht="69" customHeight="1" spans="1:14">
      <c r="A44" s="19"/>
      <c r="B44" s="30" t="s">
        <v>93</v>
      </c>
      <c r="C44" s="23" t="s">
        <v>21</v>
      </c>
      <c r="D44" s="24" t="s">
        <v>94</v>
      </c>
      <c r="E44" s="31">
        <v>152</v>
      </c>
      <c r="F44" s="25">
        <f t="shared" si="0"/>
        <v>117.5</v>
      </c>
      <c r="G44" s="24">
        <v>117.5</v>
      </c>
      <c r="H44" s="28"/>
      <c r="I44" s="24">
        <v>117.5</v>
      </c>
      <c r="J44" s="28"/>
      <c r="K44" s="28"/>
      <c r="L44" s="28"/>
      <c r="M44" s="28"/>
      <c r="N44" s="42"/>
    </row>
    <row r="45" s="1" customFormat="1" ht="39" customHeight="1" spans="1:14">
      <c r="A45" s="34"/>
      <c r="B45" s="30" t="s">
        <v>95</v>
      </c>
      <c r="C45" s="23" t="s">
        <v>21</v>
      </c>
      <c r="D45" s="24" t="s">
        <v>96</v>
      </c>
      <c r="E45" s="31">
        <v>31</v>
      </c>
      <c r="F45" s="25">
        <f t="shared" si="0"/>
        <v>73.5</v>
      </c>
      <c r="G45" s="35">
        <v>73.5</v>
      </c>
      <c r="H45" s="28"/>
      <c r="I45" s="24">
        <v>73.5</v>
      </c>
      <c r="J45" s="28"/>
      <c r="K45" s="28"/>
      <c r="L45" s="28"/>
      <c r="M45" s="28"/>
      <c r="N45" s="42"/>
    </row>
    <row r="46" s="1" customFormat="1" ht="37" customHeight="1" spans="1:14">
      <c r="A46" s="19" t="s">
        <v>97</v>
      </c>
      <c r="B46" s="22" t="s">
        <v>98</v>
      </c>
      <c r="C46" s="18" t="s">
        <v>21</v>
      </c>
      <c r="D46" s="20" t="s">
        <v>99</v>
      </c>
      <c r="E46" s="20">
        <f>SUM(E47:E52)</f>
        <v>377</v>
      </c>
      <c r="F46" s="20">
        <f>SUM(F47:F52)</f>
        <v>319</v>
      </c>
      <c r="G46" s="20">
        <f>SUM(G47:G52)</f>
        <v>319</v>
      </c>
      <c r="H46" s="20"/>
      <c r="I46" s="20">
        <f>SUM(I47:I52)</f>
        <v>319</v>
      </c>
      <c r="J46" s="24"/>
      <c r="K46" s="24"/>
      <c r="L46" s="28"/>
      <c r="M46" s="28"/>
      <c r="N46" s="42"/>
    </row>
    <row r="47" s="1" customFormat="1" ht="34" customHeight="1" spans="1:14">
      <c r="A47" s="34"/>
      <c r="B47" s="36" t="s">
        <v>100</v>
      </c>
      <c r="C47" s="23" t="s">
        <v>21</v>
      </c>
      <c r="D47" s="35" t="s">
        <v>101</v>
      </c>
      <c r="E47" s="35">
        <v>56</v>
      </c>
      <c r="F47" s="25">
        <f t="shared" si="0"/>
        <v>90</v>
      </c>
      <c r="G47" s="20">
        <v>90</v>
      </c>
      <c r="H47" s="37"/>
      <c r="I47" s="35">
        <v>90</v>
      </c>
      <c r="J47" s="37"/>
      <c r="K47" s="37"/>
      <c r="L47" s="37"/>
      <c r="M47" s="37"/>
      <c r="N47" s="42"/>
    </row>
    <row r="48" s="1" customFormat="1" ht="33" customHeight="1" spans="1:14">
      <c r="A48" s="34"/>
      <c r="B48" s="36" t="s">
        <v>102</v>
      </c>
      <c r="C48" s="23" t="s">
        <v>21</v>
      </c>
      <c r="D48" s="35" t="s">
        <v>103</v>
      </c>
      <c r="E48" s="35">
        <v>56</v>
      </c>
      <c r="F48" s="25">
        <f t="shared" si="0"/>
        <v>20</v>
      </c>
      <c r="G48" s="35">
        <v>20</v>
      </c>
      <c r="H48" s="37"/>
      <c r="I48" s="35">
        <v>20</v>
      </c>
      <c r="J48" s="37"/>
      <c r="K48" s="37"/>
      <c r="L48" s="37"/>
      <c r="M48" s="37"/>
      <c r="N48" s="42"/>
    </row>
    <row r="49" s="1" customFormat="1" ht="31" customHeight="1" spans="1:14">
      <c r="A49" s="34"/>
      <c r="B49" s="36" t="s">
        <v>104</v>
      </c>
      <c r="C49" s="23" t="s">
        <v>21</v>
      </c>
      <c r="D49" s="35" t="s">
        <v>105</v>
      </c>
      <c r="E49" s="35">
        <v>106</v>
      </c>
      <c r="F49" s="25">
        <f t="shared" si="0"/>
        <v>80</v>
      </c>
      <c r="G49" s="35">
        <v>80</v>
      </c>
      <c r="H49" s="37"/>
      <c r="I49" s="35">
        <v>80</v>
      </c>
      <c r="J49" s="37"/>
      <c r="K49" s="37"/>
      <c r="L49" s="37"/>
      <c r="M49" s="37"/>
      <c r="N49" s="42"/>
    </row>
    <row r="50" s="1" customFormat="1" ht="33" customHeight="1" spans="1:14">
      <c r="A50" s="34"/>
      <c r="B50" s="36" t="s">
        <v>106</v>
      </c>
      <c r="C50" s="23" t="s">
        <v>21</v>
      </c>
      <c r="D50" s="35" t="s">
        <v>107</v>
      </c>
      <c r="E50" s="35">
        <v>37</v>
      </c>
      <c r="F50" s="25">
        <f t="shared" si="0"/>
        <v>33</v>
      </c>
      <c r="G50" s="35">
        <v>33</v>
      </c>
      <c r="H50" s="37"/>
      <c r="I50" s="35">
        <v>33</v>
      </c>
      <c r="J50" s="37"/>
      <c r="K50" s="37"/>
      <c r="L50" s="37"/>
      <c r="M50" s="37"/>
      <c r="N50" s="42"/>
    </row>
    <row r="51" s="1" customFormat="1" ht="36" customHeight="1" spans="1:14">
      <c r="A51" s="28"/>
      <c r="B51" s="23" t="s">
        <v>108</v>
      </c>
      <c r="C51" s="23" t="s">
        <v>21</v>
      </c>
      <c r="D51" s="24" t="s">
        <v>109</v>
      </c>
      <c r="E51" s="24">
        <v>55</v>
      </c>
      <c r="F51" s="25">
        <f t="shared" si="0"/>
        <v>45</v>
      </c>
      <c r="G51" s="24">
        <v>45</v>
      </c>
      <c r="H51" s="28"/>
      <c r="I51" s="24">
        <v>45</v>
      </c>
      <c r="J51" s="28"/>
      <c r="K51" s="28"/>
      <c r="L51" s="28"/>
      <c r="M51" s="28"/>
      <c r="N51" s="42"/>
    </row>
    <row r="52" s="1" customFormat="1" ht="29" customHeight="1" spans="1:14">
      <c r="A52" s="28"/>
      <c r="B52" s="23" t="s">
        <v>110</v>
      </c>
      <c r="C52" s="23" t="s">
        <v>21</v>
      </c>
      <c r="D52" s="24" t="s">
        <v>111</v>
      </c>
      <c r="E52" s="24">
        <v>67</v>
      </c>
      <c r="F52" s="25">
        <f t="shared" si="0"/>
        <v>51</v>
      </c>
      <c r="G52" s="24">
        <v>51</v>
      </c>
      <c r="H52" s="28"/>
      <c r="I52" s="24">
        <v>51</v>
      </c>
      <c r="J52" s="28"/>
      <c r="K52" s="28"/>
      <c r="L52" s="28"/>
      <c r="M52" s="28"/>
      <c r="N52" s="42"/>
    </row>
    <row r="53" s="1" customFormat="1" ht="34" customHeight="1" spans="1:14">
      <c r="A53" s="22" t="s">
        <v>112</v>
      </c>
      <c r="B53" s="22" t="s">
        <v>113</v>
      </c>
      <c r="C53" s="18" t="s">
        <v>21</v>
      </c>
      <c r="D53" s="38"/>
      <c r="E53" s="29">
        <f>E54+E69</f>
        <v>898</v>
      </c>
      <c r="F53" s="29">
        <f>F54+F69</f>
        <v>798.5</v>
      </c>
      <c r="G53" s="29">
        <f>G54+G69</f>
        <v>798.5</v>
      </c>
      <c r="H53" s="29"/>
      <c r="I53" s="29">
        <f>I54+I69</f>
        <v>798.5</v>
      </c>
      <c r="J53" s="22"/>
      <c r="K53" s="22"/>
      <c r="L53" s="22"/>
      <c r="M53" s="22"/>
      <c r="N53" s="42"/>
    </row>
    <row r="54" s="1" customFormat="1" ht="37" customHeight="1" spans="1:14">
      <c r="A54" s="29" t="s">
        <v>22</v>
      </c>
      <c r="B54" s="22" t="s">
        <v>114</v>
      </c>
      <c r="C54" s="18" t="s">
        <v>21</v>
      </c>
      <c r="D54" s="38" t="s">
        <v>115</v>
      </c>
      <c r="E54" s="29">
        <f>SUM(E55:E68)</f>
        <v>870</v>
      </c>
      <c r="F54" s="29">
        <f>SUM(F55:F68)</f>
        <v>768.5</v>
      </c>
      <c r="G54" s="29">
        <f>SUM(G55:G68)</f>
        <v>768.5</v>
      </c>
      <c r="H54" s="29"/>
      <c r="I54" s="29">
        <f>SUM(I55:I68)</f>
        <v>768.5</v>
      </c>
      <c r="J54" s="22"/>
      <c r="K54" s="22"/>
      <c r="L54" s="22"/>
      <c r="M54" s="22"/>
      <c r="N54" s="42"/>
    </row>
    <row r="55" s="1" customFormat="1" ht="39" customHeight="1" spans="1:14">
      <c r="A55" s="28"/>
      <c r="B55" s="24" t="s">
        <v>116</v>
      </c>
      <c r="C55" s="23" t="s">
        <v>21</v>
      </c>
      <c r="D55" s="39" t="s">
        <v>117</v>
      </c>
      <c r="E55" s="33">
        <v>34</v>
      </c>
      <c r="F55" s="25">
        <f t="shared" ref="F53:F70" si="1">G55</f>
        <v>30</v>
      </c>
      <c r="G55" s="40">
        <v>30</v>
      </c>
      <c r="H55" s="28"/>
      <c r="I55" s="40">
        <v>30</v>
      </c>
      <c r="J55" s="28"/>
      <c r="K55" s="28"/>
      <c r="L55" s="28"/>
      <c r="M55" s="28"/>
      <c r="N55" s="42"/>
    </row>
    <row r="56" s="1" customFormat="1" ht="35" customHeight="1" spans="1:14">
      <c r="A56" s="28"/>
      <c r="B56" s="24" t="s">
        <v>118</v>
      </c>
      <c r="C56" s="23" t="s">
        <v>21</v>
      </c>
      <c r="D56" s="24" t="s">
        <v>119</v>
      </c>
      <c r="E56" s="33">
        <v>42</v>
      </c>
      <c r="F56" s="25">
        <f t="shared" si="1"/>
        <v>52</v>
      </c>
      <c r="G56" s="24">
        <v>52</v>
      </c>
      <c r="H56" s="28"/>
      <c r="I56" s="24">
        <v>52</v>
      </c>
      <c r="J56" s="28"/>
      <c r="K56" s="28"/>
      <c r="L56" s="28"/>
      <c r="M56" s="28"/>
      <c r="N56" s="42"/>
    </row>
    <row r="57" s="1" customFormat="1" ht="37" customHeight="1" spans="1:14">
      <c r="A57" s="28"/>
      <c r="B57" s="24" t="s">
        <v>120</v>
      </c>
      <c r="C57" s="23" t="s">
        <v>21</v>
      </c>
      <c r="D57" s="24" t="s">
        <v>121</v>
      </c>
      <c r="E57" s="33">
        <v>31</v>
      </c>
      <c r="F57" s="25">
        <f t="shared" si="1"/>
        <v>35</v>
      </c>
      <c r="G57" s="24">
        <v>35</v>
      </c>
      <c r="H57" s="28"/>
      <c r="I57" s="24">
        <v>35</v>
      </c>
      <c r="J57" s="28"/>
      <c r="K57" s="28"/>
      <c r="L57" s="28"/>
      <c r="M57" s="28"/>
      <c r="N57" s="42"/>
    </row>
    <row r="58" s="1" customFormat="1" ht="41" customHeight="1" spans="1:14">
      <c r="A58" s="28"/>
      <c r="B58" s="24" t="s">
        <v>122</v>
      </c>
      <c r="C58" s="23" t="s">
        <v>21</v>
      </c>
      <c r="D58" s="24" t="s">
        <v>123</v>
      </c>
      <c r="E58" s="33">
        <v>31</v>
      </c>
      <c r="F58" s="25">
        <f t="shared" si="1"/>
        <v>15</v>
      </c>
      <c r="G58" s="24">
        <v>15</v>
      </c>
      <c r="H58" s="28"/>
      <c r="I58" s="24">
        <v>15</v>
      </c>
      <c r="J58" s="28"/>
      <c r="K58" s="28"/>
      <c r="L58" s="28"/>
      <c r="M58" s="28"/>
      <c r="N58" s="42"/>
    </row>
    <row r="59" s="1" customFormat="1" ht="37" customHeight="1" spans="1:14">
      <c r="A59" s="28"/>
      <c r="B59" s="24" t="s">
        <v>124</v>
      </c>
      <c r="C59" s="23" t="s">
        <v>21</v>
      </c>
      <c r="D59" s="24" t="s">
        <v>125</v>
      </c>
      <c r="E59" s="33">
        <v>67</v>
      </c>
      <c r="F59" s="25">
        <f t="shared" si="1"/>
        <v>20</v>
      </c>
      <c r="G59" s="24">
        <v>20</v>
      </c>
      <c r="H59" s="28"/>
      <c r="I59" s="24">
        <v>20</v>
      </c>
      <c r="J59" s="28"/>
      <c r="K59" s="28"/>
      <c r="L59" s="28"/>
      <c r="M59" s="28"/>
      <c r="N59" s="42"/>
    </row>
    <row r="60" s="1" customFormat="1" ht="41" customHeight="1" spans="1:14">
      <c r="A60" s="28"/>
      <c r="B60" s="23" t="s">
        <v>126</v>
      </c>
      <c r="C60" s="23" t="s">
        <v>21</v>
      </c>
      <c r="D60" s="24" t="s">
        <v>127</v>
      </c>
      <c r="E60" s="33">
        <v>98</v>
      </c>
      <c r="F60" s="25">
        <f t="shared" si="1"/>
        <v>130</v>
      </c>
      <c r="G60" s="24">
        <v>130</v>
      </c>
      <c r="H60" s="28"/>
      <c r="I60" s="24">
        <v>130</v>
      </c>
      <c r="J60" s="28"/>
      <c r="K60" s="28"/>
      <c r="L60" s="28"/>
      <c r="M60" s="28"/>
      <c r="N60" s="42"/>
    </row>
    <row r="61" s="1" customFormat="1" ht="35" customHeight="1" spans="1:14">
      <c r="A61" s="28"/>
      <c r="B61" s="24" t="s">
        <v>128</v>
      </c>
      <c r="C61" s="23" t="s">
        <v>21</v>
      </c>
      <c r="D61" s="24" t="s">
        <v>129</v>
      </c>
      <c r="E61" s="33">
        <v>83</v>
      </c>
      <c r="F61" s="25">
        <f t="shared" si="1"/>
        <v>50</v>
      </c>
      <c r="G61" s="24">
        <v>50</v>
      </c>
      <c r="H61" s="28"/>
      <c r="I61" s="24">
        <v>50</v>
      </c>
      <c r="J61" s="28"/>
      <c r="K61" s="28"/>
      <c r="L61" s="28"/>
      <c r="M61" s="28"/>
      <c r="N61" s="42"/>
    </row>
    <row r="62" s="1" customFormat="1" ht="39" customHeight="1" spans="1:14">
      <c r="A62" s="28"/>
      <c r="B62" s="24" t="s">
        <v>130</v>
      </c>
      <c r="C62" s="23" t="s">
        <v>21</v>
      </c>
      <c r="D62" s="24" t="s">
        <v>131</v>
      </c>
      <c r="E62" s="33">
        <v>64</v>
      </c>
      <c r="F62" s="25">
        <f t="shared" si="1"/>
        <v>20</v>
      </c>
      <c r="G62" s="24">
        <v>20</v>
      </c>
      <c r="H62" s="28"/>
      <c r="I62" s="24">
        <v>20</v>
      </c>
      <c r="J62" s="28"/>
      <c r="K62" s="28"/>
      <c r="L62" s="28"/>
      <c r="M62" s="28"/>
      <c r="N62" s="42"/>
    </row>
    <row r="63" s="1" customFormat="1" ht="39" customHeight="1" spans="1:14">
      <c r="A63" s="28"/>
      <c r="B63" s="24" t="s">
        <v>132</v>
      </c>
      <c r="C63" s="23" t="s">
        <v>21</v>
      </c>
      <c r="D63" s="24" t="s">
        <v>133</v>
      </c>
      <c r="E63" s="33">
        <v>110</v>
      </c>
      <c r="F63" s="25">
        <f t="shared" si="1"/>
        <v>76.5</v>
      </c>
      <c r="G63" s="24">
        <v>76.5</v>
      </c>
      <c r="H63" s="28"/>
      <c r="I63" s="24">
        <v>76.5</v>
      </c>
      <c r="J63" s="28"/>
      <c r="K63" s="28"/>
      <c r="L63" s="28"/>
      <c r="M63" s="28"/>
      <c r="N63" s="42"/>
    </row>
    <row r="64" s="1" customFormat="1" ht="38" customHeight="1" spans="1:14">
      <c r="A64" s="28"/>
      <c r="B64" s="24" t="s">
        <v>134</v>
      </c>
      <c r="C64" s="23" t="s">
        <v>21</v>
      </c>
      <c r="D64" s="24" t="s">
        <v>135</v>
      </c>
      <c r="E64" s="33">
        <v>89</v>
      </c>
      <c r="F64" s="25">
        <f t="shared" si="1"/>
        <v>30</v>
      </c>
      <c r="G64" s="24">
        <v>30</v>
      </c>
      <c r="H64" s="28"/>
      <c r="I64" s="24">
        <v>30</v>
      </c>
      <c r="J64" s="28"/>
      <c r="K64" s="28"/>
      <c r="L64" s="28"/>
      <c r="M64" s="28"/>
      <c r="N64" s="42"/>
    </row>
    <row r="65" s="1" customFormat="1" ht="37" customHeight="1" spans="1:14">
      <c r="A65" s="28"/>
      <c r="B65" s="24" t="s">
        <v>136</v>
      </c>
      <c r="C65" s="23" t="s">
        <v>21</v>
      </c>
      <c r="D65" s="24" t="s">
        <v>137</v>
      </c>
      <c r="E65" s="33">
        <v>83</v>
      </c>
      <c r="F65" s="25">
        <f t="shared" si="1"/>
        <v>55</v>
      </c>
      <c r="G65" s="24">
        <v>55</v>
      </c>
      <c r="H65" s="28"/>
      <c r="I65" s="24">
        <v>55</v>
      </c>
      <c r="J65" s="28"/>
      <c r="K65" s="28"/>
      <c r="L65" s="28"/>
      <c r="M65" s="28"/>
      <c r="N65" s="42"/>
    </row>
    <row r="66" s="1" customFormat="1" ht="38" customHeight="1" spans="1:14">
      <c r="A66" s="34"/>
      <c r="B66" s="35" t="s">
        <v>138</v>
      </c>
      <c r="C66" s="23" t="s">
        <v>21</v>
      </c>
      <c r="D66" s="35" t="s">
        <v>139</v>
      </c>
      <c r="E66" s="31">
        <v>80</v>
      </c>
      <c r="F66" s="25">
        <f t="shared" si="1"/>
        <v>45</v>
      </c>
      <c r="G66" s="24">
        <v>45</v>
      </c>
      <c r="H66" s="37"/>
      <c r="I66" s="35">
        <v>45</v>
      </c>
      <c r="J66" s="37"/>
      <c r="K66" s="37"/>
      <c r="L66" s="37"/>
      <c r="M66" s="37"/>
      <c r="N66" s="42"/>
    </row>
    <row r="67" s="1" customFormat="1" ht="33" customHeight="1" spans="1:14">
      <c r="A67" s="34"/>
      <c r="B67" s="35" t="s">
        <v>140</v>
      </c>
      <c r="C67" s="23" t="s">
        <v>21</v>
      </c>
      <c r="D67" s="35" t="s">
        <v>141</v>
      </c>
      <c r="E67" s="31">
        <v>32</v>
      </c>
      <c r="F67" s="25">
        <f t="shared" si="1"/>
        <v>60</v>
      </c>
      <c r="G67" s="35">
        <v>60</v>
      </c>
      <c r="H67" s="37"/>
      <c r="I67" s="35">
        <v>60</v>
      </c>
      <c r="J67" s="37"/>
      <c r="K67" s="37"/>
      <c r="L67" s="37"/>
      <c r="M67" s="37"/>
      <c r="N67" s="42"/>
    </row>
    <row r="68" s="1" customFormat="1" ht="37" customHeight="1" spans="1:14">
      <c r="A68" s="28"/>
      <c r="B68" s="24" t="s">
        <v>142</v>
      </c>
      <c r="C68" s="23" t="s">
        <v>21</v>
      </c>
      <c r="D68" s="24" t="s">
        <v>143</v>
      </c>
      <c r="E68" s="33">
        <v>26</v>
      </c>
      <c r="F68" s="25">
        <f t="shared" si="1"/>
        <v>150</v>
      </c>
      <c r="G68" s="24">
        <v>150</v>
      </c>
      <c r="H68" s="28"/>
      <c r="I68" s="24">
        <v>150</v>
      </c>
      <c r="J68" s="28"/>
      <c r="K68" s="28"/>
      <c r="L68" s="28"/>
      <c r="M68" s="28"/>
      <c r="N68" s="42"/>
    </row>
    <row r="69" s="1" customFormat="1" ht="36" customHeight="1" spans="1:14">
      <c r="A69" s="28" t="s">
        <v>24</v>
      </c>
      <c r="B69" s="22" t="s">
        <v>144</v>
      </c>
      <c r="C69" s="18" t="s">
        <v>21</v>
      </c>
      <c r="D69" s="20"/>
      <c r="E69" s="44">
        <v>28</v>
      </c>
      <c r="F69" s="11">
        <v>30</v>
      </c>
      <c r="G69" s="44">
        <v>30</v>
      </c>
      <c r="H69" s="29"/>
      <c r="I69" s="44">
        <v>30</v>
      </c>
      <c r="J69" s="28"/>
      <c r="K69" s="28"/>
      <c r="L69" s="28"/>
      <c r="M69" s="28"/>
      <c r="N69" s="42"/>
    </row>
    <row r="70" s="1" customFormat="1" ht="31" customHeight="1" spans="1:14">
      <c r="A70" s="23"/>
      <c r="B70" s="23" t="s">
        <v>145</v>
      </c>
      <c r="C70" s="23" t="s">
        <v>21</v>
      </c>
      <c r="D70" s="23" t="s">
        <v>146</v>
      </c>
      <c r="E70" s="24">
        <v>28</v>
      </c>
      <c r="F70" s="25">
        <f t="shared" si="1"/>
        <v>30</v>
      </c>
      <c r="G70" s="23">
        <v>30</v>
      </c>
      <c r="H70" s="23"/>
      <c r="I70" s="23">
        <v>30</v>
      </c>
      <c r="J70" s="23"/>
      <c r="K70" s="23"/>
      <c r="L70" s="23"/>
      <c r="M70" s="23"/>
      <c r="N70" s="42"/>
    </row>
    <row r="71" s="1" customFormat="1" ht="46" customHeight="1" spans="1:13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="1" customFormat="1" ht="46" customHeight="1" spans="1:13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="1" customFormat="1" ht="46" customHeight="1" spans="1:13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="1" customFormat="1" ht="46" customHeight="1" spans="1:13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="1" customFormat="1" ht="46" customHeight="1" spans="1:13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14">
    <mergeCell ref="A1:B1"/>
    <mergeCell ref="A2:M2"/>
    <mergeCell ref="A3:M3"/>
    <mergeCell ref="F4:M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4:N6"/>
  </mergeCells>
  <conditionalFormatting sqref="D18:D20">
    <cfRule type="duplicateValues" dxfId="0" priority="1"/>
  </conditionalFormatting>
  <printOptions horizontalCentered="1"/>
  <pageMargins left="0.751388888888889" right="0.751388888888889" top="1" bottom="1" header="0.5" footer="0.5"/>
  <pageSetup paperSize="9" scale="9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稻草人</cp:lastModifiedBy>
  <dcterms:created xsi:type="dcterms:W3CDTF">2019-03-18T02:43:00Z</dcterms:created>
  <dcterms:modified xsi:type="dcterms:W3CDTF">2019-04-11T01:39:44Z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